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c_000\Documents\"/>
    </mc:Choice>
  </mc:AlternateContent>
  <xr:revisionPtr revIDLastSave="0" documentId="10_ncr:8100000_{3ED55FF5-C7C9-48FD-B222-424E2CCD38BF}" xr6:coauthVersionLast="34" xr6:coauthVersionMax="34" xr10:uidLastSave="{00000000-0000-0000-0000-000000000000}"/>
  <bookViews>
    <workbookView xWindow="0" yWindow="0" windowWidth="28800" windowHeight="12225" xr2:uid="{C528023E-EF0C-4F41-ABB6-F4B8CB458ED1}"/>
  </bookViews>
  <sheets>
    <sheet name="Sheet1" sheetId="1" r:id="rId1"/>
  </sheets>
  <definedNames>
    <definedName name="solver_adj" localSheetId="0" hidden="1">Sheet1!$M$8,Sheet1!$N$8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Sheet1!$M$8</definedName>
    <definedName name="solver_lhs2" localSheetId="0" hidden="1">Sheet1!$M$8</definedName>
    <definedName name="solver_lhs3" localSheetId="0" hidden="1">Sheet1!$N$8</definedName>
    <definedName name="solver_lhs4" localSheetId="0" hidden="1">Sheet1!$N$8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Sheet1!$O$13</definedName>
    <definedName name="solver_pre" localSheetId="0" hidden="1">0.001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el3" localSheetId="0" hidden="1">1</definedName>
    <definedName name="solver_rel4" localSheetId="0" hidden="1">3</definedName>
    <definedName name="solver_rhs1" localSheetId="0" hidden="1">0.25</definedName>
    <definedName name="solver_rhs2" localSheetId="0" hidden="1">0</definedName>
    <definedName name="solver_rhs3" localSheetId="0" hidden="1">0.05</definedName>
    <definedName name="solver_rhs4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1</definedName>
    <definedName name="solver_ssz" localSheetId="0" hidden="1">100</definedName>
    <definedName name="solver_tim" localSheetId="0" hidden="1">60</definedName>
    <definedName name="solver_tol" localSheetId="0" hidden="1">0.01</definedName>
    <definedName name="solver_typ" localSheetId="0" hidden="1">3</definedName>
    <definedName name="solver_val" localSheetId="0" hidden="1">1.15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 s="1"/>
  <c r="F15" i="1" s="1"/>
  <c r="G15" i="1" s="1"/>
  <c r="H15" i="1" s="1"/>
  <c r="I15" i="1" s="1"/>
  <c r="D14" i="1"/>
  <c r="E14" i="1" s="1"/>
  <c r="F14" i="1" s="1"/>
  <c r="G14" i="1" s="1"/>
  <c r="H14" i="1" s="1"/>
  <c r="I14" i="1" s="1"/>
  <c r="I9" i="1"/>
  <c r="I10" i="1"/>
  <c r="I11" i="1"/>
  <c r="I8" i="1"/>
  <c r="O9" i="1"/>
  <c r="O10" i="1"/>
  <c r="O11" i="1"/>
  <c r="O12" i="1"/>
  <c r="O13" i="1"/>
  <c r="O8" i="1"/>
  <c r="H11" i="1"/>
  <c r="H8" i="1"/>
  <c r="G11" i="1"/>
  <c r="G8" i="1"/>
  <c r="F8" i="1"/>
  <c r="D9" i="1"/>
  <c r="E9" i="1" s="1"/>
  <c r="F9" i="1" s="1"/>
  <c r="G9" i="1" s="1"/>
  <c r="H9" i="1" s="1"/>
  <c r="D10" i="1"/>
  <c r="E10" i="1" s="1"/>
  <c r="F10" i="1" s="1"/>
  <c r="G10" i="1" s="1"/>
  <c r="H10" i="1" s="1"/>
  <c r="D11" i="1"/>
  <c r="E11" i="1" s="1"/>
  <c r="F11" i="1" s="1"/>
  <c r="D12" i="1"/>
  <c r="E12" i="1" s="1"/>
  <c r="F12" i="1" s="1"/>
  <c r="G12" i="1" s="1"/>
  <c r="H12" i="1" s="1"/>
  <c r="I12" i="1" s="1"/>
  <c r="D13" i="1"/>
  <c r="E13" i="1" s="1"/>
  <c r="F13" i="1" s="1"/>
  <c r="G13" i="1" s="1"/>
  <c r="H13" i="1" s="1"/>
  <c r="I13" i="1" s="1"/>
  <c r="D8" i="1"/>
  <c r="E8" i="1" s="1"/>
  <c r="P8" i="1" l="1"/>
  <c r="P13" i="1"/>
  <c r="P12" i="1"/>
  <c r="P11" i="1"/>
  <c r="P10" i="1"/>
  <c r="P9" i="1"/>
</calcChain>
</file>

<file path=xl/sharedStrings.xml><?xml version="1.0" encoding="utf-8"?>
<sst xmlns="http://schemas.openxmlformats.org/spreadsheetml/2006/main" count="16" uniqueCount="16">
  <si>
    <t>A</t>
  </si>
  <si>
    <t>B</t>
  </si>
  <si>
    <t>L</t>
  </si>
  <si>
    <t>Programmed steps/mm</t>
  </si>
  <si>
    <t>Programmed extrusion length</t>
  </si>
  <si>
    <t>Average extrusion speed (mm/s)</t>
  </si>
  <si>
    <t>Measured Length (mm)</t>
  </si>
  <si>
    <t>Deviation (mm)</t>
  </si>
  <si>
    <t>step overshoot (steps)</t>
  </si>
  <si>
    <t>Required adjusted steps</t>
  </si>
  <si>
    <t>Results</t>
  </si>
  <si>
    <t>Computed adjusted steps multiplier</t>
  </si>
  <si>
    <t>Required correction</t>
  </si>
  <si>
    <t>Edit values in yellow</t>
  </si>
  <si>
    <t>Value in front of x^2 = B</t>
  </si>
  <si>
    <t>Value in front of x =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</si>
</sst>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Requirred correction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6.6501749781277292E-2"/>
                  <c:y val="-7.564811295139831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Sheet1!$B$8:$B$17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Sheet1!$I$8:$I$17</c:f>
              <c:numCache>
                <c:formatCode>General</c:formatCode>
                <c:ptCount val="10"/>
                <c:pt idx="0">
                  <c:v>0</c:v>
                </c:pt>
                <c:pt idx="1">
                  <c:v>2.0000000000003126E-2</c:v>
                </c:pt>
                <c:pt idx="2">
                  <c:v>7.9999999999998295E-2</c:v>
                </c:pt>
                <c:pt idx="3">
                  <c:v>0.10000000000000142</c:v>
                </c:pt>
                <c:pt idx="4">
                  <c:v>0.20000000000000284</c:v>
                </c:pt>
                <c:pt idx="5">
                  <c:v>0.29999999999999716</c:v>
                </c:pt>
                <c:pt idx="6">
                  <c:v>0.39999999999999858</c:v>
                </c:pt>
                <c:pt idx="7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B9-444A-851B-17A3787C1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690816"/>
        <c:axId val="499691472"/>
      </c:scatterChart>
      <c:valAx>
        <c:axId val="49969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691472"/>
        <c:crosses val="autoZero"/>
        <c:crossBetween val="midCat"/>
      </c:valAx>
      <c:valAx>
        <c:axId val="49969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69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1200150</xdr:colOff>
      <xdr:row>20</xdr:row>
      <xdr:rowOff>14287</xdr:rowOff>
    </xdr:from>
    <xdr:to>
      <xdr:col>8</xdr:col>
      <xdr:colOff>28575</xdr:colOff>
      <xdr:row>34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FD86D7-DCAF-41F1-89B3-5C3A67C41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4747C-6127-4B8C-ABEC-214807EF18E0}">
  <dimension ref="B2:P21"/>
  <sheetViews>
    <sheetView tabSelected="1" workbookViewId="0">
      <selection activeCell="N30" sqref="N30"/>
    </sheetView>
  </sheetViews>
  <sheetFormatPr defaultRowHeight="15" x14ac:dyDescent="0.25"/>
  <cols>
    <col min="2" max="2" width="30.7109375" bestFit="1" customWidth="1"/>
    <col min="3" max="3" width="22" bestFit="1" customWidth="1"/>
    <col min="5" max="5" width="14.42578125" bestFit="1" customWidth="1"/>
    <col min="6" max="6" width="22.28515625" bestFit="1" customWidth="1"/>
  </cols>
  <sheetData>
    <row r="2" spans="2:16" x14ac:dyDescent="0.25">
      <c r="B2" s="4" t="s">
        <v>13</v>
      </c>
      <c r="C2" s="4"/>
    </row>
    <row r="3" spans="2:16" x14ac:dyDescent="0.25">
      <c r="I3" t="s">
        <v>2</v>
      </c>
      <c r="J3" t="s">
        <v>10</v>
      </c>
    </row>
    <row r="4" spans="2:16" x14ac:dyDescent="0.25">
      <c r="B4" t="s">
        <v>3</v>
      </c>
      <c r="C4" s="1">
        <v>415</v>
      </c>
      <c r="I4">
        <v>0.2</v>
      </c>
    </row>
    <row r="5" spans="2:16" x14ac:dyDescent="0.25">
      <c r="B5" t="s">
        <v>4</v>
      </c>
      <c r="C5" s="1">
        <v>50</v>
      </c>
    </row>
    <row r="7" spans="2:16" x14ac:dyDescent="0.25">
      <c r="B7" t="s">
        <v>5</v>
      </c>
      <c r="C7" t="s">
        <v>6</v>
      </c>
      <c r="D7" t="s">
        <v>7</v>
      </c>
      <c r="E7" t="s">
        <v>8</v>
      </c>
      <c r="F7" t="s">
        <v>9</v>
      </c>
      <c r="G7" t="s">
        <v>11</v>
      </c>
      <c r="I7" t="s">
        <v>12</v>
      </c>
      <c r="M7" t="s">
        <v>0</v>
      </c>
      <c r="N7" t="s">
        <v>1</v>
      </c>
    </row>
    <row r="8" spans="2:16" x14ac:dyDescent="0.25">
      <c r="B8" s="1">
        <v>1</v>
      </c>
      <c r="C8" s="1">
        <v>50</v>
      </c>
      <c r="D8">
        <f>C8-$C$5</f>
        <v>0</v>
      </c>
      <c r="E8">
        <f>D8*$C$4</f>
        <v>0</v>
      </c>
      <c r="F8">
        <f>E8*-1</f>
        <v>0</v>
      </c>
      <c r="G8">
        <f>F8+$C$4</f>
        <v>415</v>
      </c>
      <c r="H8">
        <f>G8/$C$4</f>
        <v>1</v>
      </c>
      <c r="I8">
        <f>H8-1</f>
        <v>0</v>
      </c>
      <c r="M8">
        <v>1.2492953941219525E-2</v>
      </c>
      <c r="N8">
        <v>2.0845076775101732E-3</v>
      </c>
      <c r="O8">
        <f>1+((B8*$M$8)+(B8^2*$N$8))</f>
        <v>1.0145774616187297</v>
      </c>
      <c r="P8">
        <f>O8-H8</f>
        <v>1.4577461618729748E-2</v>
      </c>
    </row>
    <row r="9" spans="2:16" x14ac:dyDescent="0.25">
      <c r="B9" s="1">
        <v>2</v>
      </c>
      <c r="C9" s="1">
        <v>49.98</v>
      </c>
      <c r="D9">
        <f>C9-$C$5</f>
        <v>-2.0000000000003126E-2</v>
      </c>
      <c r="E9">
        <f>D9*$C$4</f>
        <v>-8.3000000000012975</v>
      </c>
      <c r="F9">
        <f t="shared" ref="F9:F15" si="0">E9*-1</f>
        <v>8.3000000000012975</v>
      </c>
      <c r="G9">
        <f>F9+$C$4</f>
        <v>423.30000000000132</v>
      </c>
      <c r="H9">
        <f t="shared" ref="H9:H12" si="1">G9/$C$4</f>
        <v>1.0200000000000031</v>
      </c>
      <c r="I9">
        <f t="shared" ref="I9:I15" si="2">H9-1</f>
        <v>2.0000000000003126E-2</v>
      </c>
      <c r="O9">
        <f>1+((B9*$M$8)+(B9^2*$N$8))</f>
        <v>1.0333239385924797</v>
      </c>
      <c r="P9">
        <f>O9-H9</f>
        <v>1.3323938592476603E-2</v>
      </c>
    </row>
    <row r="10" spans="2:16" x14ac:dyDescent="0.25">
      <c r="B10" s="1">
        <v>3</v>
      </c>
      <c r="C10" s="1">
        <v>49.92</v>
      </c>
      <c r="D10">
        <f>C10-$C$5</f>
        <v>-7.9999999999998295E-2</v>
      </c>
      <c r="E10">
        <f>D10*$C$4</f>
        <v>-33.199999999999292</v>
      </c>
      <c r="F10">
        <f t="shared" si="0"/>
        <v>33.199999999999292</v>
      </c>
      <c r="G10">
        <f>F10+$C$4</f>
        <v>448.19999999999931</v>
      </c>
      <c r="H10">
        <f t="shared" si="1"/>
        <v>1.0799999999999983</v>
      </c>
      <c r="I10">
        <f t="shared" si="2"/>
        <v>7.9999999999998295E-2</v>
      </c>
      <c r="O10">
        <f>1+((B10*$M$8)+(B10^2*$N$8))</f>
        <v>1.0562394309212502</v>
      </c>
      <c r="P10">
        <f>O10-H10</f>
        <v>-2.3760569078748128E-2</v>
      </c>
    </row>
    <row r="11" spans="2:16" x14ac:dyDescent="0.25">
      <c r="B11" s="1">
        <v>4</v>
      </c>
      <c r="C11" s="1">
        <v>49.9</v>
      </c>
      <c r="D11">
        <f>C11-$C$5</f>
        <v>-0.10000000000000142</v>
      </c>
      <c r="E11">
        <f>D11*$C$4</f>
        <v>-41.50000000000059</v>
      </c>
      <c r="F11">
        <f t="shared" si="0"/>
        <v>41.50000000000059</v>
      </c>
      <c r="G11">
        <f>F11+$C$4</f>
        <v>456.50000000000057</v>
      </c>
      <c r="H11">
        <f t="shared" si="1"/>
        <v>1.1000000000000014</v>
      </c>
      <c r="I11">
        <f t="shared" si="2"/>
        <v>0.10000000000000142</v>
      </c>
      <c r="O11">
        <f>1+((B11*$M$8)+(B11^2*$N$8))</f>
        <v>1.0833239386050408</v>
      </c>
      <c r="P11">
        <f>O11-H11</f>
        <v>-1.6676061394960584E-2</v>
      </c>
    </row>
    <row r="12" spans="2:16" x14ac:dyDescent="0.25">
      <c r="B12" s="1">
        <v>5</v>
      </c>
      <c r="C12" s="1">
        <v>49.8</v>
      </c>
      <c r="D12">
        <f>C12-$C$5</f>
        <v>-0.20000000000000284</v>
      </c>
      <c r="E12">
        <f>D12*$C$4</f>
        <v>-83.00000000000118</v>
      </c>
      <c r="F12">
        <f t="shared" si="0"/>
        <v>83.00000000000118</v>
      </c>
      <c r="G12">
        <f>F12+$C$4</f>
        <v>498.00000000000119</v>
      </c>
      <c r="H12">
        <f t="shared" si="1"/>
        <v>1.2000000000000028</v>
      </c>
      <c r="I12">
        <f t="shared" si="2"/>
        <v>0.20000000000000284</v>
      </c>
      <c r="O12">
        <f>1+((B12*$M$8)+(B12^2*$N$8))</f>
        <v>1.114577461643852</v>
      </c>
      <c r="P12">
        <f>O12-H12</f>
        <v>-8.5422538356150879E-2</v>
      </c>
    </row>
    <row r="13" spans="2:16" x14ac:dyDescent="0.25">
      <c r="B13" s="1">
        <v>6</v>
      </c>
      <c r="C13" s="1">
        <v>49.7</v>
      </c>
      <c r="D13">
        <f>C13-$C$5</f>
        <v>-0.29999999999999716</v>
      </c>
      <c r="E13">
        <f>D13*$C$4</f>
        <v>-124.49999999999882</v>
      </c>
      <c r="F13">
        <f t="shared" si="0"/>
        <v>124.49999999999882</v>
      </c>
      <c r="G13">
        <f>F13+$C$4</f>
        <v>539.49999999999886</v>
      </c>
      <c r="H13">
        <f>G13/$C$4</f>
        <v>1.2999999999999972</v>
      </c>
      <c r="I13">
        <f t="shared" si="2"/>
        <v>0.29999999999999716</v>
      </c>
      <c r="M13">
        <v>0</v>
      </c>
      <c r="N13">
        <v>0</v>
      </c>
      <c r="O13">
        <f>1+((B13*$M$8)+(B13^2*$N$8))</f>
        <v>1.1500000000376833</v>
      </c>
      <c r="P13">
        <f>O13-H13</f>
        <v>-0.14999999996231383</v>
      </c>
    </row>
    <row r="14" spans="2:16" x14ac:dyDescent="0.25">
      <c r="B14" s="1">
        <v>7</v>
      </c>
      <c r="C14" s="1">
        <v>49.6</v>
      </c>
      <c r="D14">
        <f>C14-$C$5</f>
        <v>-0.39999999999999858</v>
      </c>
      <c r="E14">
        <f>D14*$C$4</f>
        <v>-165.9999999999994</v>
      </c>
      <c r="F14">
        <f t="shared" si="0"/>
        <v>165.9999999999994</v>
      </c>
      <c r="G14">
        <f>F14+$C$4</f>
        <v>580.99999999999943</v>
      </c>
      <c r="H14">
        <f>G14/$C$4</f>
        <v>1.3999999999999986</v>
      </c>
      <c r="I14">
        <f t="shared" si="2"/>
        <v>0.39999999999999858</v>
      </c>
    </row>
    <row r="15" spans="2:16" x14ac:dyDescent="0.25">
      <c r="B15" s="1">
        <v>8</v>
      </c>
      <c r="C15" s="1">
        <v>49.5</v>
      </c>
      <c r="D15">
        <f>C15-$C$5</f>
        <v>-0.5</v>
      </c>
      <c r="E15">
        <f>D15*$C$4</f>
        <v>-207.5</v>
      </c>
      <c r="F15">
        <f t="shared" si="0"/>
        <v>207.5</v>
      </c>
      <c r="G15">
        <f>F15+$C$4</f>
        <v>622.5</v>
      </c>
      <c r="H15">
        <f>G15/$C$4</f>
        <v>1.5</v>
      </c>
      <c r="I15">
        <f t="shared" si="2"/>
        <v>0.5</v>
      </c>
    </row>
    <row r="16" spans="2:16" x14ac:dyDescent="0.25">
      <c r="B16" s="1">
        <v>9</v>
      </c>
      <c r="C16" s="1"/>
    </row>
    <row r="17" spans="2:11" x14ac:dyDescent="0.25">
      <c r="B17" s="1">
        <v>10</v>
      </c>
      <c r="C17" s="1"/>
    </row>
    <row r="19" spans="2:11" ht="15.75" thickBot="1" x14ac:dyDescent="0.3"/>
    <row r="20" spans="2:11" ht="15.75" thickBot="1" x14ac:dyDescent="0.3">
      <c r="J20" s="2" t="s">
        <v>15</v>
      </c>
      <c r="K20" s="3"/>
    </row>
    <row r="21" spans="2:11" ht="15.75" thickBot="1" x14ac:dyDescent="0.3">
      <c r="J21" s="2" t="s">
        <v>14</v>
      </c>
      <c r="K21" s="3"/>
    </row>
  </sheetData>
  <mergeCells count="1">
    <mergeCell ref="B2:C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Cozier</dc:creator>
  <cp:lastModifiedBy>Alex Cozier</cp:lastModifiedBy>
  <dcterms:created xsi:type="dcterms:W3CDTF">2018-07-11T00:26:55Z</dcterms:created>
  <dcterms:modified xsi:type="dcterms:W3CDTF">2018-07-11T01:58:56Z</dcterms:modified>
</cp:coreProperties>
</file>